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SagePub\HigherEd\EdAcq\Books\Our Documents\EdAcq\Katie\03_Maggie\Venkataraman\02_Drafts\Excel Spreadsheets\"/>
    </mc:Choice>
  </mc:AlternateContent>
  <bookViews>
    <workbookView xWindow="360" yWindow="120" windowWidth="19410" windowHeight="8760"/>
  </bookViews>
  <sheets>
    <sheet name="Linear Trend Analysis" sheetId="1" r:id="rId1"/>
    <sheet name="Sheet2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B24" i="1" l="1"/>
  <c r="A24" i="1"/>
  <c r="E23" i="1"/>
  <c r="D23" i="1"/>
  <c r="C23" i="1"/>
  <c r="E22" i="1"/>
  <c r="D22" i="1"/>
  <c r="C22" i="1"/>
  <c r="E21" i="1"/>
  <c r="D21" i="1"/>
  <c r="C21" i="1"/>
  <c r="E20" i="1"/>
  <c r="D20" i="1"/>
  <c r="C20" i="1"/>
  <c r="E19" i="1"/>
  <c r="D19" i="1"/>
  <c r="C19" i="1"/>
  <c r="E18" i="1"/>
  <c r="D18" i="1"/>
  <c r="C18" i="1"/>
  <c r="E17" i="1"/>
  <c r="D17" i="1"/>
  <c r="C17" i="1"/>
  <c r="E16" i="1"/>
  <c r="D16" i="1"/>
  <c r="C16" i="1"/>
  <c r="E15" i="1"/>
  <c r="D15" i="1"/>
  <c r="C15" i="1"/>
  <c r="E14" i="1"/>
  <c r="D14" i="1"/>
  <c r="C14" i="1"/>
  <c r="E13" i="1"/>
  <c r="D13" i="1"/>
  <c r="C13" i="1"/>
  <c r="E12" i="1"/>
  <c r="D12" i="1"/>
  <c r="C12" i="1"/>
  <c r="E11" i="1"/>
  <c r="D11" i="1"/>
  <c r="C11" i="1"/>
  <c r="E10" i="1"/>
  <c r="D10" i="1"/>
  <c r="C10" i="1"/>
  <c r="E9" i="1"/>
  <c r="D9" i="1"/>
  <c r="C9" i="1"/>
  <c r="E8" i="1"/>
  <c r="D8" i="1"/>
  <c r="C8" i="1"/>
  <c r="E7" i="1"/>
  <c r="D7" i="1"/>
  <c r="C7" i="1"/>
  <c r="E6" i="1"/>
  <c r="D6" i="1"/>
  <c r="C6" i="1"/>
  <c r="C24" i="1" s="1"/>
  <c r="E5" i="1"/>
  <c r="D5" i="1"/>
  <c r="C5" i="1"/>
  <c r="E4" i="1"/>
  <c r="E24" i="1" s="1"/>
  <c r="D4" i="1"/>
  <c r="C4" i="1"/>
  <c r="D24" i="1" l="1"/>
  <c r="C26" i="1"/>
  <c r="C27" i="1" s="1"/>
  <c r="C29" i="1" l="1"/>
  <c r="C28" i="1"/>
</calcChain>
</file>

<file path=xl/sharedStrings.xml><?xml version="1.0" encoding="utf-8"?>
<sst xmlns="http://schemas.openxmlformats.org/spreadsheetml/2006/main" count="18" uniqueCount="18">
  <si>
    <t>Month (t)</t>
  </si>
  <si>
    <t>Sales in Units (Y)</t>
  </si>
  <si>
    <t>t*Y</t>
  </si>
  <si>
    <r>
      <t>t</t>
    </r>
    <r>
      <rPr>
        <vertAlign val="superscript"/>
        <sz val="11"/>
        <color theme="1"/>
        <rFont val="Calibri"/>
        <family val="2"/>
        <scheme val="minor"/>
      </rPr>
      <t>2</t>
    </r>
  </si>
  <si>
    <t>b</t>
  </si>
  <si>
    <t>n</t>
  </si>
  <si>
    <t>a</t>
  </si>
  <si>
    <r>
      <t>Y</t>
    </r>
    <r>
      <rPr>
        <vertAlign val="superscript"/>
        <sz val="11"/>
        <color theme="1"/>
        <rFont val="Calibri"/>
        <family val="2"/>
        <scheme val="minor"/>
      </rPr>
      <t>2</t>
    </r>
  </si>
  <si>
    <t>Slope</t>
  </si>
  <si>
    <t>Intercept</t>
  </si>
  <si>
    <t>Forecast for Month 22</t>
  </si>
  <si>
    <t>Forecast for Month 21</t>
  </si>
  <si>
    <r>
      <t>y</t>
    </r>
    <r>
      <rPr>
        <b/>
        <vertAlign val="subscript"/>
        <sz val="11"/>
        <color rgb="FFFF0000"/>
        <rFont val="Calibri"/>
        <family val="2"/>
        <scheme val="minor"/>
      </rPr>
      <t>21</t>
    </r>
  </si>
  <si>
    <r>
      <t>y</t>
    </r>
    <r>
      <rPr>
        <b/>
        <vertAlign val="subscript"/>
        <sz val="11"/>
        <color rgb="FFFF0000"/>
        <rFont val="Calibri"/>
        <family val="2"/>
        <scheme val="minor"/>
      </rPr>
      <t>22</t>
    </r>
    <r>
      <rPr>
        <sz val="11"/>
        <color theme="1"/>
        <rFont val="Calibri"/>
        <family val="2"/>
        <scheme val="minor"/>
      </rPr>
      <t/>
    </r>
  </si>
  <si>
    <t>=(($B$2*$C$24)-($A$24*$B$24))/(($B$2*$D$24)-($A$24*$A$24))</t>
  </si>
  <si>
    <t>=(($B$24)-($C$26*$A$24))/$B$2</t>
  </si>
  <si>
    <t>=($C$27+$C$26*21)</t>
  </si>
  <si>
    <t>Chapter 13-Example -5- Linear Trend Analysis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</si>
</sst>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E+00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vertAlign val="subscript"/>
      <sz val="11"/>
      <color rgb="FFFF0000"/>
      <name val="Calibri"/>
      <family val="2"/>
      <scheme val="minor"/>
    </font>
    <font>
      <b/>
      <sz val="11"/>
      <color theme="5" tint="-0.499984740745262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164" fontId="0" fillId="0" borderId="0" xfId="0" applyNumberFormat="1"/>
    <xf numFmtId="0" fontId="3" fillId="0" borderId="0" xfId="0" applyFont="1"/>
    <xf numFmtId="0" fontId="5" fillId="0" borderId="0" xfId="0" quotePrefix="1" applyFont="1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Cell Phone Sales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val>
            <c:numRef>
              <c:f>'Linear Trend Analysis'!$B$4:$B$23</c:f>
              <c:numCache>
                <c:formatCode>General</c:formatCode>
                <c:ptCount val="20"/>
                <c:pt idx="0">
                  <c:v>6120</c:v>
                </c:pt>
                <c:pt idx="1">
                  <c:v>6920</c:v>
                </c:pt>
                <c:pt idx="2">
                  <c:v>6840</c:v>
                </c:pt>
                <c:pt idx="3">
                  <c:v>6730</c:v>
                </c:pt>
                <c:pt idx="4">
                  <c:v>7240</c:v>
                </c:pt>
                <c:pt idx="5">
                  <c:v>7640</c:v>
                </c:pt>
                <c:pt idx="6">
                  <c:v>7410</c:v>
                </c:pt>
                <c:pt idx="7">
                  <c:v>7630</c:v>
                </c:pt>
                <c:pt idx="8">
                  <c:v>8950</c:v>
                </c:pt>
                <c:pt idx="9">
                  <c:v>9210</c:v>
                </c:pt>
                <c:pt idx="10">
                  <c:v>9420</c:v>
                </c:pt>
                <c:pt idx="11">
                  <c:v>9330</c:v>
                </c:pt>
                <c:pt idx="12">
                  <c:v>10230</c:v>
                </c:pt>
                <c:pt idx="13">
                  <c:v>9430</c:v>
                </c:pt>
                <c:pt idx="14">
                  <c:v>9450</c:v>
                </c:pt>
                <c:pt idx="15">
                  <c:v>10080</c:v>
                </c:pt>
                <c:pt idx="16">
                  <c:v>11200</c:v>
                </c:pt>
                <c:pt idx="17">
                  <c:v>9460</c:v>
                </c:pt>
                <c:pt idx="18">
                  <c:v>11050</c:v>
                </c:pt>
                <c:pt idx="19">
                  <c:v>11770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5C6-4575-85CF-D23E7FB013F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0130304"/>
        <c:axId val="70132480"/>
      </c:lineChart>
      <c:catAx>
        <c:axId val="701303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Month</a:t>
                </a:r>
              </a:p>
            </c:rich>
          </c:tx>
          <c:layout/>
          <c:overlay val="0"/>
        </c:title>
        <c:majorTickMark val="out"/>
        <c:minorTickMark val="none"/>
        <c:tickLblPos val="nextTo"/>
        <c:crossAx val="70132480"/>
        <c:crosses val="autoZero"/>
        <c:auto val="1"/>
        <c:lblAlgn val="ctr"/>
        <c:lblOffset val="100"/>
        <c:noMultiLvlLbl val="0"/>
      </c:catAx>
      <c:valAx>
        <c:axId val="70132480"/>
        <c:scaling>
          <c:orientation val="minMax"/>
        </c:scaling>
        <c:delete val="0"/>
        <c:axPos val="l"/>
        <c:majorGridlines/>
        <c:title>
          <c:tx>
            <c:rich>
              <a:bodyPr rot="0" vert="wordArtVert"/>
              <a:lstStyle/>
              <a:p>
                <a:pPr>
                  <a:defRPr/>
                </a:pPr>
                <a:r>
                  <a:rPr lang="en-US"/>
                  <a:t>Sales in Units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7013030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180975</xdr:colOff>
      <xdr:row>1</xdr:row>
      <xdr:rowOff>171450</xdr:rowOff>
    </xdr:from>
    <xdr:to>
      <xdr:col>14</xdr:col>
      <xdr:colOff>476250</xdr:colOff>
      <xdr:row>20</xdr:row>
      <xdr:rowOff>180974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9525</xdr:colOff>
      <xdr:row>25</xdr:row>
      <xdr:rowOff>114300</xdr:rowOff>
    </xdr:from>
    <xdr:to>
      <xdr:col>4</xdr:col>
      <xdr:colOff>28575</xdr:colOff>
      <xdr:row>25</xdr:row>
      <xdr:rowOff>114300</xdr:rowOff>
    </xdr:to>
    <xdr:cxnSp macro="">
      <xdr:nvCxnSpPr>
        <xdr:cNvPr id="4" name="Straight Arrow Connector 3"/>
        <xdr:cNvCxnSpPr/>
      </xdr:nvCxnSpPr>
      <xdr:spPr>
        <a:xfrm>
          <a:off x="3152775" y="4905375"/>
          <a:ext cx="628650" cy="0"/>
        </a:xfrm>
        <a:prstGeom prst="straightConnector1">
          <a:avLst/>
        </a:prstGeom>
        <a:ln w="19050"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9525</xdr:colOff>
      <xdr:row>26</xdr:row>
      <xdr:rowOff>114300</xdr:rowOff>
    </xdr:from>
    <xdr:to>
      <xdr:col>4</xdr:col>
      <xdr:colOff>47625</xdr:colOff>
      <xdr:row>26</xdr:row>
      <xdr:rowOff>114300</xdr:rowOff>
    </xdr:to>
    <xdr:cxnSp macro="">
      <xdr:nvCxnSpPr>
        <xdr:cNvPr id="6" name="Straight Arrow Connector 5"/>
        <xdr:cNvCxnSpPr/>
      </xdr:nvCxnSpPr>
      <xdr:spPr>
        <a:xfrm>
          <a:off x="3152775" y="5095875"/>
          <a:ext cx="647700" cy="0"/>
        </a:xfrm>
        <a:prstGeom prst="straightConnector1">
          <a:avLst/>
        </a:prstGeom>
        <a:ln w="19050"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0</xdr:colOff>
      <xdr:row>27</xdr:row>
      <xdr:rowOff>133350</xdr:rowOff>
    </xdr:from>
    <xdr:to>
      <xdr:col>4</xdr:col>
      <xdr:colOff>28575</xdr:colOff>
      <xdr:row>27</xdr:row>
      <xdr:rowOff>133350</xdr:rowOff>
    </xdr:to>
    <xdr:cxnSp macro="">
      <xdr:nvCxnSpPr>
        <xdr:cNvPr id="8" name="Straight Arrow Connector 7"/>
        <xdr:cNvCxnSpPr/>
      </xdr:nvCxnSpPr>
      <xdr:spPr>
        <a:xfrm>
          <a:off x="3143250" y="5305425"/>
          <a:ext cx="638175" cy="0"/>
        </a:xfrm>
        <a:prstGeom prst="straightConnector1">
          <a:avLst/>
        </a:prstGeom>
        <a:ln w="19050"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9"/>
  <sheetViews>
    <sheetView tabSelected="1" workbookViewId="0">
      <selection sqref="A1:D1"/>
    </sheetView>
  </sheetViews>
  <sheetFormatPr defaultRowHeight="15" x14ac:dyDescent="0.25"/>
  <cols>
    <col min="1" max="1" width="20.140625" bestFit="1" customWidth="1"/>
    <col min="2" max="2" width="17.85546875" bestFit="1" customWidth="1"/>
    <col min="5" max="5" width="20.7109375" bestFit="1" customWidth="1"/>
  </cols>
  <sheetData>
    <row r="1" spans="1:5" x14ac:dyDescent="0.25">
      <c r="A1" s="5" t="s">
        <v>17</v>
      </c>
      <c r="B1" s="5"/>
      <c r="C1" s="5"/>
      <c r="D1" s="5"/>
    </row>
    <row r="2" spans="1:5" x14ac:dyDescent="0.25">
      <c r="A2" t="s">
        <v>5</v>
      </c>
      <c r="B2">
        <v>20</v>
      </c>
    </row>
    <row r="3" spans="1:5" ht="17.25" x14ac:dyDescent="0.25">
      <c r="A3" s="1" t="s">
        <v>0</v>
      </c>
      <c r="B3" s="1" t="s">
        <v>1</v>
      </c>
      <c r="C3" t="s">
        <v>2</v>
      </c>
      <c r="D3" t="s">
        <v>3</v>
      </c>
      <c r="E3" t="s">
        <v>7</v>
      </c>
    </row>
    <row r="4" spans="1:5" x14ac:dyDescent="0.25">
      <c r="A4">
        <v>1</v>
      </c>
      <c r="B4">
        <v>6120</v>
      </c>
      <c r="C4">
        <f>(A4*B4)</f>
        <v>6120</v>
      </c>
      <c r="D4">
        <f>(A4*A4)</f>
        <v>1</v>
      </c>
      <c r="E4">
        <f>(B4*B4)</f>
        <v>37454400</v>
      </c>
    </row>
    <row r="5" spans="1:5" x14ac:dyDescent="0.25">
      <c r="A5">
        <v>2</v>
      </c>
      <c r="B5">
        <v>6920</v>
      </c>
      <c r="C5">
        <f t="shared" ref="C5:C23" si="0">(A5*B5)</f>
        <v>13840</v>
      </c>
      <c r="D5">
        <f t="shared" ref="D5:D23" si="1">(A5*A5)</f>
        <v>4</v>
      </c>
      <c r="E5">
        <f t="shared" ref="E5:E23" si="2">(B5*B5)</f>
        <v>47886400</v>
      </c>
    </row>
    <row r="6" spans="1:5" x14ac:dyDescent="0.25">
      <c r="A6">
        <v>3</v>
      </c>
      <c r="B6">
        <v>6840</v>
      </c>
      <c r="C6">
        <f t="shared" si="0"/>
        <v>20520</v>
      </c>
      <c r="D6">
        <f t="shared" si="1"/>
        <v>9</v>
      </c>
      <c r="E6">
        <f t="shared" si="2"/>
        <v>46785600</v>
      </c>
    </row>
    <row r="7" spans="1:5" x14ac:dyDescent="0.25">
      <c r="A7">
        <v>4</v>
      </c>
      <c r="B7">
        <v>6730</v>
      </c>
      <c r="C7">
        <f t="shared" si="0"/>
        <v>26920</v>
      </c>
      <c r="D7">
        <f t="shared" si="1"/>
        <v>16</v>
      </c>
      <c r="E7">
        <f t="shared" si="2"/>
        <v>45292900</v>
      </c>
    </row>
    <row r="8" spans="1:5" x14ac:dyDescent="0.25">
      <c r="A8">
        <v>5</v>
      </c>
      <c r="B8">
        <v>7240</v>
      </c>
      <c r="C8">
        <f t="shared" si="0"/>
        <v>36200</v>
      </c>
      <c r="D8">
        <f t="shared" si="1"/>
        <v>25</v>
      </c>
      <c r="E8">
        <f t="shared" si="2"/>
        <v>52417600</v>
      </c>
    </row>
    <row r="9" spans="1:5" x14ac:dyDescent="0.25">
      <c r="A9">
        <v>6</v>
      </c>
      <c r="B9">
        <v>7640</v>
      </c>
      <c r="C9">
        <f t="shared" si="0"/>
        <v>45840</v>
      </c>
      <c r="D9">
        <f t="shared" si="1"/>
        <v>36</v>
      </c>
      <c r="E9">
        <f t="shared" si="2"/>
        <v>58369600</v>
      </c>
    </row>
    <row r="10" spans="1:5" x14ac:dyDescent="0.25">
      <c r="A10">
        <v>7</v>
      </c>
      <c r="B10">
        <v>7410</v>
      </c>
      <c r="C10">
        <f t="shared" si="0"/>
        <v>51870</v>
      </c>
      <c r="D10">
        <f t="shared" si="1"/>
        <v>49</v>
      </c>
      <c r="E10">
        <f t="shared" si="2"/>
        <v>54908100</v>
      </c>
    </row>
    <row r="11" spans="1:5" x14ac:dyDescent="0.25">
      <c r="A11">
        <v>8</v>
      </c>
      <c r="B11">
        <v>7630</v>
      </c>
      <c r="C11">
        <f t="shared" si="0"/>
        <v>61040</v>
      </c>
      <c r="D11">
        <f t="shared" si="1"/>
        <v>64</v>
      </c>
      <c r="E11">
        <f t="shared" si="2"/>
        <v>58216900</v>
      </c>
    </row>
    <row r="12" spans="1:5" x14ac:dyDescent="0.25">
      <c r="A12">
        <v>9</v>
      </c>
      <c r="B12">
        <v>8950</v>
      </c>
      <c r="C12">
        <f t="shared" si="0"/>
        <v>80550</v>
      </c>
      <c r="D12">
        <f t="shared" si="1"/>
        <v>81</v>
      </c>
      <c r="E12">
        <f t="shared" si="2"/>
        <v>80102500</v>
      </c>
    </row>
    <row r="13" spans="1:5" x14ac:dyDescent="0.25">
      <c r="A13">
        <v>10</v>
      </c>
      <c r="B13">
        <v>9210</v>
      </c>
      <c r="C13">
        <f t="shared" si="0"/>
        <v>92100</v>
      </c>
      <c r="D13">
        <f t="shared" si="1"/>
        <v>100</v>
      </c>
      <c r="E13">
        <f t="shared" si="2"/>
        <v>84824100</v>
      </c>
    </row>
    <row r="14" spans="1:5" x14ac:dyDescent="0.25">
      <c r="A14">
        <v>11</v>
      </c>
      <c r="B14">
        <v>9420</v>
      </c>
      <c r="C14">
        <f t="shared" si="0"/>
        <v>103620</v>
      </c>
      <c r="D14">
        <f t="shared" si="1"/>
        <v>121</v>
      </c>
      <c r="E14">
        <f t="shared" si="2"/>
        <v>88736400</v>
      </c>
    </row>
    <row r="15" spans="1:5" x14ac:dyDescent="0.25">
      <c r="A15">
        <v>12</v>
      </c>
      <c r="B15">
        <v>9330</v>
      </c>
      <c r="C15">
        <f t="shared" si="0"/>
        <v>111960</v>
      </c>
      <c r="D15">
        <f t="shared" si="1"/>
        <v>144</v>
      </c>
      <c r="E15">
        <f t="shared" si="2"/>
        <v>87048900</v>
      </c>
    </row>
    <row r="16" spans="1:5" x14ac:dyDescent="0.25">
      <c r="A16">
        <v>13</v>
      </c>
      <c r="B16">
        <v>10230</v>
      </c>
      <c r="C16">
        <f t="shared" si="0"/>
        <v>132990</v>
      </c>
      <c r="D16">
        <f t="shared" si="1"/>
        <v>169</v>
      </c>
      <c r="E16">
        <f t="shared" si="2"/>
        <v>104652900</v>
      </c>
    </row>
    <row r="17" spans="1:6" x14ac:dyDescent="0.25">
      <c r="A17">
        <v>14</v>
      </c>
      <c r="B17">
        <v>9430</v>
      </c>
      <c r="C17">
        <f t="shared" si="0"/>
        <v>132020</v>
      </c>
      <c r="D17">
        <f t="shared" si="1"/>
        <v>196</v>
      </c>
      <c r="E17">
        <f t="shared" si="2"/>
        <v>88924900</v>
      </c>
    </row>
    <row r="18" spans="1:6" x14ac:dyDescent="0.25">
      <c r="A18">
        <v>15</v>
      </c>
      <c r="B18">
        <v>9450</v>
      </c>
      <c r="C18">
        <f t="shared" si="0"/>
        <v>141750</v>
      </c>
      <c r="D18">
        <f t="shared" si="1"/>
        <v>225</v>
      </c>
      <c r="E18">
        <f t="shared" si="2"/>
        <v>89302500</v>
      </c>
    </row>
    <row r="19" spans="1:6" x14ac:dyDescent="0.25">
      <c r="A19">
        <v>16</v>
      </c>
      <c r="B19">
        <v>10080</v>
      </c>
      <c r="C19">
        <f t="shared" si="0"/>
        <v>161280</v>
      </c>
      <c r="D19">
        <f t="shared" si="1"/>
        <v>256</v>
      </c>
      <c r="E19">
        <f t="shared" si="2"/>
        <v>101606400</v>
      </c>
    </row>
    <row r="20" spans="1:6" x14ac:dyDescent="0.25">
      <c r="A20">
        <v>17</v>
      </c>
      <c r="B20">
        <v>11200</v>
      </c>
      <c r="C20">
        <f t="shared" si="0"/>
        <v>190400</v>
      </c>
      <c r="D20">
        <f t="shared" si="1"/>
        <v>289</v>
      </c>
      <c r="E20">
        <f t="shared" si="2"/>
        <v>125440000</v>
      </c>
    </row>
    <row r="21" spans="1:6" x14ac:dyDescent="0.25">
      <c r="A21">
        <v>18</v>
      </c>
      <c r="B21">
        <v>9460</v>
      </c>
      <c r="C21">
        <f t="shared" si="0"/>
        <v>170280</v>
      </c>
      <c r="D21">
        <f t="shared" si="1"/>
        <v>324</v>
      </c>
      <c r="E21">
        <f t="shared" si="2"/>
        <v>89491600</v>
      </c>
    </row>
    <row r="22" spans="1:6" x14ac:dyDescent="0.25">
      <c r="A22">
        <v>19</v>
      </c>
      <c r="B22">
        <v>11050</v>
      </c>
      <c r="C22">
        <f t="shared" si="0"/>
        <v>209950</v>
      </c>
      <c r="D22">
        <f t="shared" si="1"/>
        <v>361</v>
      </c>
      <c r="E22">
        <f t="shared" si="2"/>
        <v>122102500</v>
      </c>
    </row>
    <row r="23" spans="1:6" x14ac:dyDescent="0.25">
      <c r="A23">
        <v>20</v>
      </c>
      <c r="B23">
        <v>11770</v>
      </c>
      <c r="C23">
        <f t="shared" si="0"/>
        <v>235400</v>
      </c>
      <c r="D23">
        <f t="shared" si="1"/>
        <v>400</v>
      </c>
      <c r="E23">
        <f t="shared" si="2"/>
        <v>138532900</v>
      </c>
    </row>
    <row r="24" spans="1:6" x14ac:dyDescent="0.25">
      <c r="A24">
        <f>SUM(A4:A23)</f>
        <v>210</v>
      </c>
      <c r="B24">
        <f t="shared" ref="B24:E24" si="3">SUM(B4:B23)</f>
        <v>176110</v>
      </c>
      <c r="C24">
        <f t="shared" si="3"/>
        <v>2024650</v>
      </c>
      <c r="D24">
        <f t="shared" si="3"/>
        <v>2870</v>
      </c>
      <c r="E24" s="2">
        <f t="shared" si="3"/>
        <v>1602097100</v>
      </c>
      <c r="F24" s="2"/>
    </row>
    <row r="26" spans="1:6" x14ac:dyDescent="0.25">
      <c r="A26" s="3" t="s">
        <v>8</v>
      </c>
      <c r="B26" s="3" t="s">
        <v>4</v>
      </c>
      <c r="C26" s="3">
        <f>(($B$2*$C$24)-($A$24*$B$24))/(($B$2*$D$24)-($A$24*$A$24))</f>
        <v>263.90225563909775</v>
      </c>
      <c r="E26" s="4" t="s">
        <v>14</v>
      </c>
    </row>
    <row r="27" spans="1:6" x14ac:dyDescent="0.25">
      <c r="A27" s="3" t="s">
        <v>9</v>
      </c>
      <c r="B27" s="3" t="s">
        <v>6</v>
      </c>
      <c r="C27" s="3">
        <f>(($B$24)-($C$26*$A$24))/$B$2</f>
        <v>6034.5263157894733</v>
      </c>
      <c r="E27" s="4" t="s">
        <v>15</v>
      </c>
    </row>
    <row r="28" spans="1:6" ht="18" x14ac:dyDescent="0.35">
      <c r="A28" s="3" t="s">
        <v>11</v>
      </c>
      <c r="B28" s="3" t="s">
        <v>12</v>
      </c>
      <c r="C28" s="3">
        <f>($C$27+$C$26*21)</f>
        <v>11576.473684210527</v>
      </c>
      <c r="E28" s="4" t="s">
        <v>16</v>
      </c>
    </row>
    <row r="29" spans="1:6" ht="18" x14ac:dyDescent="0.35">
      <c r="A29" s="3" t="s">
        <v>10</v>
      </c>
      <c r="B29" s="3" t="s">
        <v>13</v>
      </c>
      <c r="C29" s="3">
        <f>($C$27+$C$26*22)</f>
        <v>11840.375939849624</v>
      </c>
    </row>
  </sheetData>
  <mergeCells count="1">
    <mergeCell ref="A1:D1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Linear Trend Analysis</vt:lpstr>
      <vt:lpstr>Sheet2</vt:lpstr>
      <vt:lpstr>Sheet3</vt:lpstr>
    </vt:vector>
  </TitlesOfParts>
  <Company>Penn State Erie - The Behrend College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Ray Venkataraman</dc:creator>
  <cp:lastModifiedBy>Katie Ancheta</cp:lastModifiedBy>
  <dcterms:created xsi:type="dcterms:W3CDTF">2013-06-04T21:24:05Z</dcterms:created>
  <dcterms:modified xsi:type="dcterms:W3CDTF">2017-02-24T21:56:55Z</dcterms:modified>
</cp:coreProperties>
</file>